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60" windowWidth="17020" windowHeight="9960" activeTab="0"/>
  </bookViews>
  <sheets>
    <sheet name="Annual Report 3rd cities forms" sheetId="1" r:id="rId1"/>
  </sheets>
  <definedNames>
    <definedName name="_xlnm.Print_Area" localSheetId="0">'Annual Report 3rd cities forms'!$A$1:$L$99</definedName>
  </definedNames>
  <calcPr fullCalcOnLoad="1"/>
</workbook>
</file>

<file path=xl/sharedStrings.xml><?xml version="1.0" encoding="utf-8"?>
<sst xmlns="http://schemas.openxmlformats.org/spreadsheetml/2006/main" count="119" uniqueCount="74">
  <si>
    <t>ALL FUNDS</t>
  </si>
  <si>
    <t>Exhibit II</t>
  </si>
  <si>
    <t>Page 1</t>
  </si>
  <si>
    <t>STATEMENT OF RECEIPTS, DISBURSEMENTS AND CHANGES IN FUND CASH BALANCES</t>
  </si>
  <si>
    <t>Receipts (Source):</t>
  </si>
  <si>
    <t xml:space="preserve">  313 Sales Tax</t>
  </si>
  <si>
    <t xml:space="preserve">  316 911 Telephone Surcharge</t>
  </si>
  <si>
    <t xml:space="preserve">  311-319 Other Taxes (319)</t>
  </si>
  <si>
    <t xml:space="preserve">  320 Licenses and Permits</t>
  </si>
  <si>
    <t xml:space="preserve">  335.1 Bank Franchise Tax</t>
  </si>
  <si>
    <t xml:space="preserve">  335.2 Motor Vehicle Commercial</t>
  </si>
  <si>
    <t xml:space="preserve">            Prorate</t>
  </si>
  <si>
    <t xml:space="preserve">  335.3 Liquor Tax Reversion</t>
  </si>
  <si>
    <t xml:space="preserve">  335.7 Liquor License Reversion</t>
  </si>
  <si>
    <t xml:space="preserve">  335.8 Local Government Highway</t>
  </si>
  <si>
    <t xml:space="preserve">            and Bridge Fund</t>
  </si>
  <si>
    <t xml:space="preserve">  338.1 County Road Tax (25%)</t>
  </si>
  <si>
    <t xml:space="preserve">  341-349 Charges for Goods and</t>
  </si>
  <si>
    <t xml:space="preserve">                Services (341)</t>
  </si>
  <si>
    <t xml:space="preserve">  351-359 Fines and Forfeits (351)</t>
  </si>
  <si>
    <t xml:space="preserve">  361 Investment Earnings </t>
  </si>
  <si>
    <t xml:space="preserve">  362 Rentals</t>
  </si>
  <si>
    <t xml:space="preserve">  363-369 Other Revenues (369)</t>
  </si>
  <si>
    <t>Page 2</t>
  </si>
  <si>
    <t>(continued)</t>
  </si>
  <si>
    <t>ENTERPRISE FUNDS</t>
  </si>
  <si>
    <t>380 Enterprise Operating Revenue</t>
  </si>
  <si>
    <t>330 Operating Grants</t>
  </si>
  <si>
    <t>Total Receipts</t>
  </si>
  <si>
    <t>Disbursements (Function):</t>
  </si>
  <si>
    <t>411-419 General Government (414)</t>
  </si>
  <si>
    <t>431 Highways and Streets (includes</t>
  </si>
  <si>
    <t xml:space="preserve">       snow removal &amp; street lights)</t>
  </si>
  <si>
    <t>432 Sanitation (includes garbage</t>
  </si>
  <si>
    <t xml:space="preserve">       &amp; rubble sites)</t>
  </si>
  <si>
    <t>433-439 Other Public Works (435)</t>
  </si>
  <si>
    <t>441-449 Health and Welfare (441)</t>
  </si>
  <si>
    <t>451-459 Culture-Recreation (451)</t>
  </si>
  <si>
    <t>470 Debt Service</t>
  </si>
  <si>
    <t>480 Intergovernmental Expenditures</t>
  </si>
  <si>
    <t>491 Miscellaneous</t>
  </si>
  <si>
    <t>Page 3</t>
  </si>
  <si>
    <t>410 Personal Services</t>
  </si>
  <si>
    <t>420 Other Expenses</t>
  </si>
  <si>
    <t>Total Disbursements</t>
  </si>
  <si>
    <t>39101 Transfers In</t>
  </si>
  <si>
    <t>________________________</t>
  </si>
  <si>
    <t>Subtotal of Receipts, Disbursements</t>
  </si>
  <si>
    <t xml:space="preserve">  and Transfers</t>
  </si>
  <si>
    <t>Fund Cash Balance,</t>
  </si>
  <si>
    <t>Adjustments:</t>
  </si>
  <si>
    <t>Restated Fund Cash Balance,</t>
  </si>
  <si>
    <t>FUND CASH BALANCE,</t>
  </si>
  <si>
    <t xml:space="preserve"> </t>
  </si>
  <si>
    <t xml:space="preserve">    </t>
  </si>
  <si>
    <t xml:space="preserve">  311 Property Taxes</t>
  </si>
  <si>
    <t xml:space="preserve">  335.4 Motor Vehicle Licenses (5%)</t>
  </si>
  <si>
    <t>General</t>
  </si>
  <si>
    <t>Fund</t>
  </si>
  <si>
    <t>Water</t>
  </si>
  <si>
    <t>Sewer</t>
  </si>
  <si>
    <t>Total</t>
  </si>
  <si>
    <t>Enterprise Funds</t>
  </si>
  <si>
    <t xml:space="preserve">426 Supplies and Materials </t>
  </si>
  <si>
    <t xml:space="preserve">51100 Transfers Out </t>
  </si>
  <si>
    <t>MUNICIPALITY OF WENTWORTH, SD</t>
  </si>
  <si>
    <t>Sales Tax</t>
  </si>
  <si>
    <t>Street FIT</t>
  </si>
  <si>
    <t>Published once at a total approximate cost of $________</t>
  </si>
  <si>
    <t>391.03 Sale of Municipal Property</t>
  </si>
  <si>
    <t>For the Year Ended December 31, 2012</t>
  </si>
  <si>
    <t xml:space="preserve">  January 1, 2012</t>
  </si>
  <si>
    <t xml:space="preserve">  DECEMBER 31, 2012</t>
  </si>
  <si>
    <t xml:space="preserve">  338.03 County Wheel Tax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</si>
</sst>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;@"/>
    <numFmt numFmtId="166" formatCode="0_);\(0\)"/>
    <numFmt numFmtId="167" formatCode="0.00_);\(0.00\)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/>
    </xf>
    <xf numFmtId="39" fontId="0" fillId="0" borderId="10" xfId="0" applyNumberFormat="1" applyFill="1" applyBorder="1" applyAlignment="1">
      <alignment/>
    </xf>
    <xf numFmtId="39" fontId="0" fillId="0" borderId="0" xfId="0" applyNumberFormat="1" applyFill="1" applyAlignment="1">
      <alignment/>
    </xf>
    <xf numFmtId="39" fontId="0" fillId="0" borderId="0" xfId="0" applyNumberFormat="1" applyFill="1" applyBorder="1" applyAlignment="1">
      <alignment/>
    </xf>
    <xf numFmtId="167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39" fontId="0" fillId="0" borderId="11" xfId="0" applyNumberFormat="1" applyFill="1" applyBorder="1" applyAlignment="1">
      <alignment/>
    </xf>
    <xf numFmtId="167" fontId="0" fillId="0" borderId="10" xfId="0" applyNumberFormat="1" applyFill="1" applyBorder="1" applyAlignment="1">
      <alignment/>
    </xf>
    <xf numFmtId="167" fontId="0" fillId="0" borderId="0" xfId="0" applyNumberFormat="1" applyFill="1" applyBorder="1" applyAlignment="1">
      <alignment/>
    </xf>
    <xf numFmtId="39" fontId="0" fillId="33" borderId="10" xfId="0" applyNumberFormat="1" applyFont="1" applyFill="1" applyBorder="1" applyAlignment="1">
      <alignment/>
    </xf>
    <xf numFmtId="39" fontId="0" fillId="33" borderId="10" xfId="0" applyNumberFormat="1" applyFill="1" applyBorder="1" applyAlignment="1">
      <alignment/>
    </xf>
    <xf numFmtId="0" fontId="0" fillId="33" borderId="0" xfId="0" applyFill="1" applyAlignment="1">
      <alignment/>
    </xf>
    <xf numFmtId="39" fontId="0" fillId="33" borderId="0" xfId="0" applyNumberFormat="1" applyFill="1" applyAlignment="1">
      <alignment/>
    </xf>
    <xf numFmtId="0" fontId="0" fillId="0" borderId="0" xfId="0" applyFont="1" applyFill="1" applyAlignment="1">
      <alignment/>
    </xf>
    <xf numFmtId="39" fontId="0" fillId="33" borderId="0" xfId="0" applyNumberFormat="1" applyFill="1" applyBorder="1" applyAlignment="1">
      <alignment/>
    </xf>
    <xf numFmtId="167" fontId="0" fillId="33" borderId="0" xfId="0" applyNumberFormat="1" applyFont="1" applyFill="1" applyAlignment="1">
      <alignment/>
    </xf>
    <xf numFmtId="167" fontId="0" fillId="33" borderId="0" xfId="0" applyNumberFormat="1" applyFill="1" applyAlignment="1">
      <alignment/>
    </xf>
    <xf numFmtId="0" fontId="0" fillId="33" borderId="0" xfId="0" applyFont="1" applyFill="1" applyAlignment="1">
      <alignment/>
    </xf>
    <xf numFmtId="39" fontId="0" fillId="0" borderId="10" xfId="0" applyNumberFormat="1" applyFont="1" applyFill="1" applyBorder="1" applyAlignment="1">
      <alignment/>
    </xf>
    <xf numFmtId="167" fontId="0" fillId="33" borderId="10" xfId="0" applyNumberFormat="1" applyFill="1" applyBorder="1" applyAlignment="1">
      <alignment/>
    </xf>
    <xf numFmtId="39" fontId="0" fillId="33" borderId="11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4" fontId="0" fillId="0" borderId="0" xfId="0" applyNumberFormat="1" applyFont="1" applyFill="1" applyBorder="1" applyAlignment="1">
      <alignment horizontal="right"/>
    </xf>
    <xf numFmtId="4" fontId="0" fillId="0" borderId="0" xfId="0" applyNumberForma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39" fontId="0" fillId="33" borderId="12" xfId="0" applyNumberForma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3"/>
  <sheetViews>
    <sheetView tabSelected="1" zoomScalePageLayoutView="0" workbookViewId="0" topLeftCell="A1">
      <selection activeCell="A102" sqref="A102:L102"/>
    </sheetView>
  </sheetViews>
  <sheetFormatPr defaultColWidth="9.140625" defaultRowHeight="12.75"/>
  <cols>
    <col min="1" max="1" width="32.28125" style="2" customWidth="1"/>
    <col min="2" max="2" width="11.00390625" style="2" customWidth="1"/>
    <col min="3" max="3" width="1.28515625" style="2" customWidth="1"/>
    <col min="4" max="4" width="11.7109375" style="2" customWidth="1"/>
    <col min="5" max="5" width="1.28515625" style="2" customWidth="1"/>
    <col min="6" max="6" width="10.57421875" style="2" customWidth="1"/>
    <col min="7" max="7" width="1.28515625" style="2" customWidth="1"/>
    <col min="8" max="8" width="10.140625" style="2" bestFit="1" customWidth="1"/>
    <col min="9" max="9" width="0.5625" style="2" customWidth="1"/>
    <col min="10" max="10" width="9.7109375" style="2" bestFit="1" customWidth="1"/>
    <col min="11" max="11" width="0.71875" style="2" customWidth="1"/>
    <col min="12" max="12" width="29.28125" style="2" customWidth="1"/>
    <col min="13" max="16384" width="8.7109375" style="2" customWidth="1"/>
  </cols>
  <sheetData>
    <row r="1" spans="1:12" ht="12">
      <c r="A1" s="26" t="s">
        <v>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12">
      <c r="A2" s="26" t="s">
        <v>2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ht="12">
      <c r="A3" s="27" t="s">
        <v>65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1:12" ht="12">
      <c r="A4" s="27" t="s">
        <v>3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</row>
    <row r="5" spans="1:12" ht="12">
      <c r="A5" s="27" t="s">
        <v>0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</row>
    <row r="6" spans="1:12" ht="12">
      <c r="A6" s="27" t="s">
        <v>70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</row>
    <row r="7" spans="1:12" ht="1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1" ht="12">
      <c r="A8" s="1"/>
      <c r="H8" s="25" t="s">
        <v>62</v>
      </c>
      <c r="I8" s="25"/>
      <c r="J8" s="25"/>
      <c r="K8" s="25"/>
    </row>
    <row r="9" spans="1:11" ht="12">
      <c r="A9" s="1"/>
      <c r="B9" s="1" t="s">
        <v>57</v>
      </c>
      <c r="C9" s="1"/>
      <c r="D9" s="1" t="s">
        <v>66</v>
      </c>
      <c r="E9" s="1"/>
      <c r="F9" s="1" t="s">
        <v>67</v>
      </c>
      <c r="G9" s="1"/>
      <c r="H9" s="1" t="s">
        <v>59</v>
      </c>
      <c r="I9" s="1"/>
      <c r="J9" s="1" t="s">
        <v>60</v>
      </c>
      <c r="K9" s="1"/>
    </row>
    <row r="10" spans="2:12" ht="12">
      <c r="B10" s="3" t="s">
        <v>58</v>
      </c>
      <c r="C10" s="1"/>
      <c r="D10" s="3" t="s">
        <v>58</v>
      </c>
      <c r="E10" s="1"/>
      <c r="F10" s="3" t="s">
        <v>58</v>
      </c>
      <c r="G10" s="1"/>
      <c r="H10" s="3" t="s">
        <v>58</v>
      </c>
      <c r="I10" s="1"/>
      <c r="J10" s="3" t="s">
        <v>58</v>
      </c>
      <c r="K10" s="1"/>
      <c r="L10" s="3" t="s">
        <v>61</v>
      </c>
    </row>
    <row r="11" ht="12">
      <c r="A11" s="2" t="s">
        <v>4</v>
      </c>
    </row>
    <row r="12" spans="1:12" ht="12">
      <c r="A12" s="2" t="s">
        <v>55</v>
      </c>
      <c r="B12" s="4">
        <v>40626.75</v>
      </c>
      <c r="C12" s="5"/>
      <c r="D12" s="4"/>
      <c r="E12" s="5"/>
      <c r="F12" s="4"/>
      <c r="G12" s="5"/>
      <c r="H12" s="5"/>
      <c r="I12" s="5"/>
      <c r="J12" s="5"/>
      <c r="K12" s="5"/>
      <c r="L12" s="4">
        <f aca="true" t="shared" si="0" ref="L12:L32">SUM(B12:K12)</f>
        <v>40626.75</v>
      </c>
    </row>
    <row r="13" spans="1:12" ht="12">
      <c r="A13" s="2" t="s">
        <v>5</v>
      </c>
      <c r="B13" s="4"/>
      <c r="C13" s="5"/>
      <c r="D13" s="4">
        <v>41074.27</v>
      </c>
      <c r="E13" s="5"/>
      <c r="F13" s="4"/>
      <c r="G13" s="5"/>
      <c r="H13" s="5"/>
      <c r="I13" s="5"/>
      <c r="J13" s="5"/>
      <c r="K13" s="5"/>
      <c r="L13" s="4">
        <f t="shared" si="0"/>
        <v>41074.27</v>
      </c>
    </row>
    <row r="14" spans="1:12" ht="12">
      <c r="A14" s="2" t="s">
        <v>6</v>
      </c>
      <c r="B14" s="12">
        <v>1063.82</v>
      </c>
      <c r="C14" s="5"/>
      <c r="D14" s="4"/>
      <c r="E14" s="5"/>
      <c r="F14" s="4"/>
      <c r="G14" s="5"/>
      <c r="H14" s="5"/>
      <c r="I14" s="5"/>
      <c r="J14" s="5"/>
      <c r="K14" s="5"/>
      <c r="L14" s="4">
        <f t="shared" si="0"/>
        <v>1063.82</v>
      </c>
    </row>
    <row r="15" spans="1:12" ht="12">
      <c r="A15" s="2" t="s">
        <v>7</v>
      </c>
      <c r="B15" s="12">
        <v>605.13</v>
      </c>
      <c r="C15" s="5"/>
      <c r="D15" s="4"/>
      <c r="E15" s="5"/>
      <c r="F15" s="4"/>
      <c r="G15" s="5"/>
      <c r="H15" s="5"/>
      <c r="I15" s="5"/>
      <c r="J15" s="5"/>
      <c r="K15" s="5"/>
      <c r="L15" s="4">
        <f t="shared" si="0"/>
        <v>605.13</v>
      </c>
    </row>
    <row r="16" spans="1:12" ht="12">
      <c r="A16" s="2" t="s">
        <v>8</v>
      </c>
      <c r="B16" s="4">
        <v>382.6</v>
      </c>
      <c r="C16" s="5"/>
      <c r="D16" s="4"/>
      <c r="E16" s="5"/>
      <c r="F16" s="4"/>
      <c r="G16" s="5"/>
      <c r="H16" s="5"/>
      <c r="I16" s="5"/>
      <c r="J16" s="5"/>
      <c r="K16" s="5"/>
      <c r="L16" s="4">
        <f t="shared" si="0"/>
        <v>382.6</v>
      </c>
    </row>
    <row r="17" spans="1:12" ht="12">
      <c r="A17" s="2" t="s">
        <v>9</v>
      </c>
      <c r="B17" s="4">
        <v>201.03</v>
      </c>
      <c r="C17" s="5"/>
      <c r="D17" s="4"/>
      <c r="E17" s="5"/>
      <c r="F17" s="4"/>
      <c r="G17" s="5"/>
      <c r="H17" s="5"/>
      <c r="I17" s="5"/>
      <c r="J17" s="5"/>
      <c r="K17" s="5"/>
      <c r="L17" s="4">
        <f t="shared" si="0"/>
        <v>201.03</v>
      </c>
    </row>
    <row r="18" spans="1:12" ht="12">
      <c r="A18" s="2" t="s">
        <v>10</v>
      </c>
      <c r="B18" s="5">
        <v>0</v>
      </c>
      <c r="C18" s="5"/>
      <c r="D18" s="5"/>
      <c r="E18" s="5"/>
      <c r="F18" s="5"/>
      <c r="G18" s="5"/>
      <c r="H18" s="5"/>
      <c r="I18" s="5"/>
      <c r="J18" s="5"/>
      <c r="K18" s="5"/>
      <c r="L18" s="4">
        <f t="shared" si="0"/>
        <v>0</v>
      </c>
    </row>
    <row r="19" spans="1:12" ht="12">
      <c r="A19" s="2" t="s">
        <v>11</v>
      </c>
      <c r="B19" s="21">
        <v>413.48</v>
      </c>
      <c r="C19" s="5"/>
      <c r="D19" s="4"/>
      <c r="E19" s="5"/>
      <c r="F19" s="4"/>
      <c r="G19" s="5"/>
      <c r="H19" s="5"/>
      <c r="I19" s="5"/>
      <c r="J19" s="5"/>
      <c r="K19" s="5"/>
      <c r="L19" s="4">
        <f t="shared" si="0"/>
        <v>413.48</v>
      </c>
    </row>
    <row r="20" spans="1:12" ht="12">
      <c r="A20" s="2" t="s">
        <v>12</v>
      </c>
      <c r="B20" s="4">
        <v>1251.29</v>
      </c>
      <c r="C20" s="5"/>
      <c r="D20" s="4"/>
      <c r="E20" s="5"/>
      <c r="F20" s="4"/>
      <c r="G20" s="5"/>
      <c r="H20" s="5"/>
      <c r="I20" s="5"/>
      <c r="J20" s="5"/>
      <c r="K20" s="5"/>
      <c r="L20" s="4">
        <f t="shared" si="0"/>
        <v>1251.29</v>
      </c>
    </row>
    <row r="21" spans="1:12" ht="12">
      <c r="A21" s="2" t="s">
        <v>56</v>
      </c>
      <c r="B21" s="21">
        <v>261.6</v>
      </c>
      <c r="C21" s="5"/>
      <c r="D21" s="4"/>
      <c r="E21" s="5"/>
      <c r="F21" s="4"/>
      <c r="G21" s="5"/>
      <c r="H21" s="5"/>
      <c r="I21" s="5"/>
      <c r="J21" s="5"/>
      <c r="K21" s="5"/>
      <c r="L21" s="4">
        <f t="shared" si="0"/>
        <v>261.6</v>
      </c>
    </row>
    <row r="22" spans="1:12" ht="12">
      <c r="A22" s="2" t="s">
        <v>13</v>
      </c>
      <c r="B22" s="4">
        <v>900</v>
      </c>
      <c r="C22" s="5"/>
      <c r="D22" s="4"/>
      <c r="E22" s="5"/>
      <c r="F22" s="4"/>
      <c r="G22" s="5"/>
      <c r="H22" s="5"/>
      <c r="I22" s="5"/>
      <c r="J22" s="5"/>
      <c r="K22" s="5"/>
      <c r="L22" s="4">
        <f t="shared" si="0"/>
        <v>900</v>
      </c>
    </row>
    <row r="23" spans="1:12" ht="12">
      <c r="A23" s="2" t="s">
        <v>14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4">
        <f t="shared" si="0"/>
        <v>0</v>
      </c>
    </row>
    <row r="24" spans="1:12" ht="12">
      <c r="A24" s="2" t="s">
        <v>15</v>
      </c>
      <c r="B24" s="4">
        <v>5648.36</v>
      </c>
      <c r="C24" s="5"/>
      <c r="D24" s="4"/>
      <c r="E24" s="5"/>
      <c r="F24" s="4"/>
      <c r="G24" s="5"/>
      <c r="H24" s="5"/>
      <c r="I24" s="5"/>
      <c r="J24" s="5"/>
      <c r="K24" s="5"/>
      <c r="L24" s="4">
        <f t="shared" si="0"/>
        <v>5648.36</v>
      </c>
    </row>
    <row r="25" spans="1:12" ht="12">
      <c r="A25" s="2" t="s">
        <v>16</v>
      </c>
      <c r="B25" s="21">
        <v>322.62</v>
      </c>
      <c r="C25" s="5"/>
      <c r="D25" s="4"/>
      <c r="E25" s="5"/>
      <c r="F25" s="4"/>
      <c r="G25" s="5"/>
      <c r="H25" s="5"/>
      <c r="I25" s="5"/>
      <c r="J25" s="5"/>
      <c r="K25" s="5"/>
      <c r="L25" s="4">
        <f t="shared" si="0"/>
        <v>322.62</v>
      </c>
    </row>
    <row r="26" spans="1:12" ht="12">
      <c r="A26" s="20" t="s">
        <v>73</v>
      </c>
      <c r="B26" s="12">
        <v>4273.94</v>
      </c>
      <c r="C26" s="5"/>
      <c r="D26" s="4"/>
      <c r="E26" s="5"/>
      <c r="F26" s="4"/>
      <c r="G26" s="5"/>
      <c r="H26" s="5"/>
      <c r="I26" s="5"/>
      <c r="J26" s="5"/>
      <c r="K26" s="5"/>
      <c r="L26" s="4">
        <f t="shared" si="0"/>
        <v>4273.94</v>
      </c>
    </row>
    <row r="27" spans="1:12" ht="12">
      <c r="A27" s="2" t="s">
        <v>17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4">
        <f t="shared" si="0"/>
        <v>0</v>
      </c>
    </row>
    <row r="28" spans="1:12" ht="12">
      <c r="A28" s="2" t="s">
        <v>18</v>
      </c>
      <c r="B28" s="4">
        <v>13899.23</v>
      </c>
      <c r="C28" s="5"/>
      <c r="D28" s="4"/>
      <c r="E28" s="5"/>
      <c r="F28" s="4"/>
      <c r="G28" s="5"/>
      <c r="H28" s="5"/>
      <c r="I28" s="5"/>
      <c r="J28" s="5"/>
      <c r="K28" s="5"/>
      <c r="L28" s="4">
        <f t="shared" si="0"/>
        <v>13899.23</v>
      </c>
    </row>
    <row r="29" spans="1:12" ht="12">
      <c r="A29" s="2" t="s">
        <v>19</v>
      </c>
      <c r="B29" s="4">
        <v>125</v>
      </c>
      <c r="C29" s="5"/>
      <c r="D29" s="4"/>
      <c r="E29" s="5"/>
      <c r="F29" s="4"/>
      <c r="G29" s="5"/>
      <c r="H29" s="5"/>
      <c r="I29" s="5"/>
      <c r="J29" s="5"/>
      <c r="K29" s="5"/>
      <c r="L29" s="4">
        <f t="shared" si="0"/>
        <v>125</v>
      </c>
    </row>
    <row r="30" spans="1:12" ht="12">
      <c r="A30" s="2" t="s">
        <v>20</v>
      </c>
      <c r="B30" s="4">
        <v>20.21</v>
      </c>
      <c r="C30" s="5"/>
      <c r="D30" s="4">
        <v>19.06</v>
      </c>
      <c r="E30" s="5"/>
      <c r="F30" s="4">
        <v>14.29</v>
      </c>
      <c r="G30" s="5"/>
      <c r="H30" s="4">
        <v>2.46</v>
      </c>
      <c r="I30" s="5"/>
      <c r="J30" s="4">
        <v>0</v>
      </c>
      <c r="K30" s="5"/>
      <c r="L30" s="4">
        <f t="shared" si="0"/>
        <v>56.019999999999996</v>
      </c>
    </row>
    <row r="31" spans="1:12" ht="12">
      <c r="A31" s="2" t="s">
        <v>21</v>
      </c>
      <c r="B31" s="4">
        <v>200</v>
      </c>
      <c r="C31" s="5"/>
      <c r="D31" s="4" t="s">
        <v>53</v>
      </c>
      <c r="E31" s="5"/>
      <c r="F31" s="4" t="s">
        <v>53</v>
      </c>
      <c r="G31" s="5"/>
      <c r="H31" s="4" t="s">
        <v>53</v>
      </c>
      <c r="I31" s="5"/>
      <c r="J31" s="4" t="s">
        <v>53</v>
      </c>
      <c r="K31" s="5"/>
      <c r="L31" s="4">
        <f t="shared" si="0"/>
        <v>200</v>
      </c>
    </row>
    <row r="32" spans="1:12" ht="12">
      <c r="A32" s="14" t="s">
        <v>22</v>
      </c>
      <c r="B32" s="4">
        <v>1472.08</v>
      </c>
      <c r="C32" s="5"/>
      <c r="D32" s="4"/>
      <c r="E32" s="5"/>
      <c r="F32" s="4"/>
      <c r="G32" s="5"/>
      <c r="H32" s="4"/>
      <c r="I32" s="5"/>
      <c r="J32" s="4"/>
      <c r="K32" s="5"/>
      <c r="L32" s="4">
        <f t="shared" si="0"/>
        <v>1472.08</v>
      </c>
    </row>
    <row r="33" ht="12">
      <c r="A33" s="2" t="s">
        <v>25</v>
      </c>
    </row>
    <row r="34" spans="1:12" ht="12">
      <c r="A34" s="2" t="s">
        <v>26</v>
      </c>
      <c r="B34" s="4">
        <v>22683.02</v>
      </c>
      <c r="C34" s="5"/>
      <c r="D34" s="4">
        <v>0</v>
      </c>
      <c r="E34" s="6"/>
      <c r="F34" s="4">
        <v>0</v>
      </c>
      <c r="G34" s="5"/>
      <c r="H34" s="4">
        <v>33919.46</v>
      </c>
      <c r="I34" s="5"/>
      <c r="J34" s="4">
        <v>0</v>
      </c>
      <c r="K34" s="5"/>
      <c r="L34" s="4">
        <f>SUM(B34:K34)</f>
        <v>56602.479999999996</v>
      </c>
    </row>
    <row r="35" spans="1:12" s="14" customFormat="1" ht="12">
      <c r="A35" s="14" t="s">
        <v>27</v>
      </c>
      <c r="B35" s="13">
        <v>0</v>
      </c>
      <c r="C35" s="15" t="s">
        <v>53</v>
      </c>
      <c r="D35" s="13">
        <v>0</v>
      </c>
      <c r="E35" s="17"/>
      <c r="F35" s="13">
        <v>0</v>
      </c>
      <c r="G35" s="15"/>
      <c r="H35" s="13">
        <v>0</v>
      </c>
      <c r="I35" s="15"/>
      <c r="J35" s="13">
        <v>0</v>
      </c>
      <c r="K35" s="15"/>
      <c r="L35" s="13">
        <f>SUM(B35:K35)</f>
        <v>0</v>
      </c>
    </row>
    <row r="36" spans="2:12" ht="12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</row>
    <row r="37" spans="1:14" ht="12">
      <c r="A37" s="2" t="s">
        <v>28</v>
      </c>
      <c r="B37" s="4">
        <f>+SUM(B12:B35)</f>
        <v>94350.16000000002</v>
      </c>
      <c r="C37" s="5"/>
      <c r="D37" s="4">
        <f>+SUM(D12:D35)</f>
        <v>41093.329999999994</v>
      </c>
      <c r="E37" s="6"/>
      <c r="F37" s="4">
        <f>+SUM(F12:F35)</f>
        <v>14.29</v>
      </c>
      <c r="G37" s="5"/>
      <c r="H37" s="4">
        <f>+SUM(H12:H35)</f>
        <v>33921.92</v>
      </c>
      <c r="I37" s="5"/>
      <c r="J37" s="4">
        <f>+SUM(J12:J35)</f>
        <v>0</v>
      </c>
      <c r="K37" s="5"/>
      <c r="L37" s="13">
        <f>+SUM(L12:L35)</f>
        <v>169379.7</v>
      </c>
      <c r="M37" s="20"/>
      <c r="N37" s="14"/>
    </row>
    <row r="38" spans="2:12" ht="12">
      <c r="B38" s="6"/>
      <c r="C38" s="5"/>
      <c r="D38" s="6"/>
      <c r="E38" s="5"/>
      <c r="F38" s="6"/>
      <c r="G38" s="5"/>
      <c r="H38" s="6"/>
      <c r="I38" s="5"/>
      <c r="J38" s="6"/>
      <c r="K38" s="5"/>
      <c r="L38" s="6"/>
    </row>
    <row r="39" spans="1:12" ht="12">
      <c r="A39" s="26" t="s">
        <v>1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</row>
    <row r="40" spans="1:12" ht="12">
      <c r="A40" s="26" t="s">
        <v>23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</row>
    <row r="41" spans="1:12" ht="12">
      <c r="A41" s="27" t="s">
        <v>65</v>
      </c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</row>
    <row r="42" spans="1:12" ht="12">
      <c r="A42" s="27" t="s">
        <v>3</v>
      </c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</row>
    <row r="43" spans="1:12" ht="12">
      <c r="A43" s="27" t="s">
        <v>0</v>
      </c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</row>
    <row r="44" spans="1:12" ht="12">
      <c r="A44" s="27" t="s">
        <v>70</v>
      </c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</row>
    <row r="45" spans="1:12" ht="12">
      <c r="A45" s="27" t="s">
        <v>24</v>
      </c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</row>
    <row r="46" spans="1:11" ht="12">
      <c r="A46" s="1"/>
      <c r="H46" s="25" t="s">
        <v>62</v>
      </c>
      <c r="I46" s="25"/>
      <c r="J46" s="25"/>
      <c r="K46" s="25"/>
    </row>
    <row r="47" spans="1:11" ht="12">
      <c r="A47" s="1"/>
      <c r="B47" s="1" t="s">
        <v>57</v>
      </c>
      <c r="C47" s="1"/>
      <c r="D47" s="1" t="s">
        <v>66</v>
      </c>
      <c r="E47" s="1"/>
      <c r="F47" s="1" t="s">
        <v>67</v>
      </c>
      <c r="G47" s="1"/>
      <c r="H47" s="1" t="s">
        <v>59</v>
      </c>
      <c r="I47" s="1"/>
      <c r="J47" s="1" t="s">
        <v>60</v>
      </c>
      <c r="K47" s="1"/>
    </row>
    <row r="48" spans="2:12" ht="12">
      <c r="B48" s="3" t="s">
        <v>58</v>
      </c>
      <c r="C48" s="1"/>
      <c r="D48" s="3" t="s">
        <v>58</v>
      </c>
      <c r="E48" s="1"/>
      <c r="F48" s="3" t="s">
        <v>58</v>
      </c>
      <c r="G48" s="1"/>
      <c r="H48" s="3" t="s">
        <v>58</v>
      </c>
      <c r="I48" s="1"/>
      <c r="J48" s="3" t="s">
        <v>58</v>
      </c>
      <c r="K48" s="1"/>
      <c r="L48" s="3" t="s">
        <v>61</v>
      </c>
    </row>
    <row r="49" spans="1:12" ht="12">
      <c r="A49" s="2" t="s">
        <v>29</v>
      </c>
      <c r="B49" s="5"/>
      <c r="C49" s="5"/>
      <c r="D49" s="5"/>
      <c r="E49" s="5"/>
      <c r="F49" s="5"/>
      <c r="G49" s="5"/>
      <c r="H49" s="15"/>
      <c r="I49" s="5"/>
      <c r="J49" s="5"/>
      <c r="K49" s="5"/>
      <c r="L49" s="5"/>
    </row>
    <row r="50" spans="1:12" ht="12">
      <c r="A50" s="2" t="s">
        <v>30</v>
      </c>
      <c r="B50" s="13">
        <v>27490.69</v>
      </c>
      <c r="C50" s="15"/>
      <c r="D50" s="13"/>
      <c r="E50" s="15"/>
      <c r="F50" s="13"/>
      <c r="G50" s="15"/>
      <c r="H50" s="13"/>
      <c r="I50" s="5"/>
      <c r="J50" s="4"/>
      <c r="K50" s="5"/>
      <c r="L50" s="4">
        <f>SUM(B50:K50)</f>
        <v>27490.69</v>
      </c>
    </row>
    <row r="51" spans="1:12" ht="12">
      <c r="A51" s="2" t="s">
        <v>31</v>
      </c>
      <c r="B51" s="15"/>
      <c r="C51" s="15"/>
      <c r="D51" s="15"/>
      <c r="E51" s="15"/>
      <c r="F51" s="15"/>
      <c r="G51" s="15"/>
      <c r="H51" s="15"/>
      <c r="I51" s="5"/>
      <c r="J51" s="5"/>
      <c r="K51" s="5"/>
      <c r="L51" s="5"/>
    </row>
    <row r="52" spans="1:12" ht="12">
      <c r="A52" s="2" t="s">
        <v>32</v>
      </c>
      <c r="B52" s="13">
        <v>22975.3</v>
      </c>
      <c r="C52" s="15"/>
      <c r="D52" s="13"/>
      <c r="E52" s="15"/>
      <c r="F52" s="13"/>
      <c r="G52" s="15"/>
      <c r="H52" s="13"/>
      <c r="I52" s="5"/>
      <c r="J52" s="4"/>
      <c r="K52" s="5"/>
      <c r="L52" s="4">
        <f>SUM(B52:K52)</f>
        <v>22975.3</v>
      </c>
    </row>
    <row r="53" spans="1:12" ht="12">
      <c r="A53" s="2" t="s">
        <v>33</v>
      </c>
      <c r="B53" s="15"/>
      <c r="C53" s="15"/>
      <c r="D53" s="15"/>
      <c r="E53" s="15"/>
      <c r="F53" s="15"/>
      <c r="G53" s="15"/>
      <c r="H53" s="15"/>
      <c r="I53" s="5"/>
      <c r="J53" s="5"/>
      <c r="K53" s="5"/>
      <c r="L53" s="5"/>
    </row>
    <row r="54" spans="1:12" ht="12">
      <c r="A54" s="2" t="s">
        <v>34</v>
      </c>
      <c r="B54" s="13">
        <v>22007.01</v>
      </c>
      <c r="C54" s="15"/>
      <c r="D54" s="13"/>
      <c r="E54" s="15"/>
      <c r="F54" s="13"/>
      <c r="G54" s="15"/>
      <c r="H54" s="13"/>
      <c r="I54" s="5"/>
      <c r="J54" s="4"/>
      <c r="K54" s="5"/>
      <c r="L54" s="4">
        <f aca="true" t="shared" si="1" ref="L54:L60">SUM(B54:K54)</f>
        <v>22007.01</v>
      </c>
    </row>
    <row r="55" spans="1:12" ht="12">
      <c r="A55" s="2" t="s">
        <v>35</v>
      </c>
      <c r="B55" s="13"/>
      <c r="C55" s="15"/>
      <c r="D55" s="13"/>
      <c r="E55" s="15"/>
      <c r="F55" s="13"/>
      <c r="G55" s="15"/>
      <c r="H55" s="13"/>
      <c r="I55" s="5"/>
      <c r="J55" s="9"/>
      <c r="K55" s="5"/>
      <c r="L55" s="4">
        <f t="shared" si="1"/>
        <v>0</v>
      </c>
    </row>
    <row r="56" spans="1:12" ht="12">
      <c r="A56" s="2" t="s">
        <v>36</v>
      </c>
      <c r="B56" s="13">
        <v>4759.8</v>
      </c>
      <c r="C56" s="5"/>
      <c r="D56" s="4"/>
      <c r="E56" s="5"/>
      <c r="F56" s="4"/>
      <c r="G56" s="5"/>
      <c r="H56" s="13"/>
      <c r="I56" s="5"/>
      <c r="J56" s="9"/>
      <c r="K56" s="5"/>
      <c r="L56" s="4">
        <f t="shared" si="1"/>
        <v>4759.8</v>
      </c>
    </row>
    <row r="57" spans="1:12" ht="12">
      <c r="A57" s="2" t="s">
        <v>37</v>
      </c>
      <c r="B57" s="13">
        <v>11150.91</v>
      </c>
      <c r="C57" s="5"/>
      <c r="D57" s="4"/>
      <c r="E57" s="5"/>
      <c r="F57" s="4"/>
      <c r="G57" s="5"/>
      <c r="H57" s="13"/>
      <c r="I57" s="5"/>
      <c r="J57" s="9"/>
      <c r="K57" s="5"/>
      <c r="L57" s="4">
        <f t="shared" si="1"/>
        <v>11150.91</v>
      </c>
    </row>
    <row r="58" spans="1:12" ht="12">
      <c r="A58" s="2" t="s">
        <v>38</v>
      </c>
      <c r="B58" s="4">
        <v>88196.7</v>
      </c>
      <c r="C58" s="5"/>
      <c r="D58" s="4"/>
      <c r="E58" s="5"/>
      <c r="F58" s="4"/>
      <c r="G58" s="5"/>
      <c r="H58" s="13"/>
      <c r="I58" s="5"/>
      <c r="J58" s="4"/>
      <c r="K58" s="5"/>
      <c r="L58" s="4">
        <f t="shared" si="1"/>
        <v>88196.7</v>
      </c>
    </row>
    <row r="59" spans="1:12" ht="12">
      <c r="A59" s="2" t="s">
        <v>39</v>
      </c>
      <c r="B59" s="13">
        <v>4379.89</v>
      </c>
      <c r="C59" s="5"/>
      <c r="D59" s="4"/>
      <c r="E59" s="5"/>
      <c r="F59" s="4"/>
      <c r="G59" s="5"/>
      <c r="H59" s="9"/>
      <c r="I59" s="5"/>
      <c r="J59" s="9"/>
      <c r="K59" s="5"/>
      <c r="L59" s="4">
        <f t="shared" si="1"/>
        <v>4379.89</v>
      </c>
    </row>
    <row r="60" spans="1:12" ht="12">
      <c r="A60" s="2" t="s">
        <v>40</v>
      </c>
      <c r="B60" s="13">
        <v>344.58</v>
      </c>
      <c r="C60" s="5"/>
      <c r="D60" s="4"/>
      <c r="E60" s="5"/>
      <c r="F60" s="4"/>
      <c r="G60" s="5"/>
      <c r="H60" s="9"/>
      <c r="I60" s="5"/>
      <c r="J60" s="9"/>
      <c r="K60" s="5"/>
      <c r="L60" s="4">
        <f t="shared" si="1"/>
        <v>344.58</v>
      </c>
    </row>
    <row r="61" spans="2:12" ht="12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</row>
    <row r="62" ht="12">
      <c r="A62" s="2" t="s">
        <v>25</v>
      </c>
    </row>
    <row r="63" spans="1:12" ht="12">
      <c r="A63" s="2" t="s">
        <v>42</v>
      </c>
      <c r="B63" s="10"/>
      <c r="C63" s="7"/>
      <c r="D63" s="10"/>
      <c r="E63" s="11"/>
      <c r="F63" s="10"/>
      <c r="G63" s="7"/>
      <c r="H63" s="13">
        <v>4010.4</v>
      </c>
      <c r="I63" s="7"/>
      <c r="J63" s="10"/>
      <c r="K63" s="7"/>
      <c r="L63" s="4">
        <f>SUM(B63:K63)</f>
        <v>4010.4</v>
      </c>
    </row>
    <row r="64" spans="1:12" ht="12">
      <c r="A64" s="2" t="s">
        <v>43</v>
      </c>
      <c r="B64" s="22">
        <v>753.93</v>
      </c>
      <c r="C64" s="7"/>
      <c r="D64" s="10"/>
      <c r="E64" s="11"/>
      <c r="F64" s="10"/>
      <c r="G64" s="7"/>
      <c r="H64" s="13">
        <v>7456.12</v>
      </c>
      <c r="I64" s="7"/>
      <c r="J64" s="10"/>
      <c r="K64" s="7"/>
      <c r="L64" s="4">
        <f>SUM(B64:K64)</f>
        <v>8210.05</v>
      </c>
    </row>
    <row r="65" spans="1:12" ht="12">
      <c r="A65" s="2" t="s">
        <v>63</v>
      </c>
      <c r="B65" s="23">
        <v>1936.46</v>
      </c>
      <c r="C65" s="7"/>
      <c r="D65" s="10"/>
      <c r="E65" s="11"/>
      <c r="F65" s="10"/>
      <c r="G65" s="7"/>
      <c r="H65" s="13">
        <v>10004.2</v>
      </c>
      <c r="I65" s="7"/>
      <c r="J65" s="10"/>
      <c r="K65" s="7"/>
      <c r="L65" s="4">
        <f>SUM(B65:K65)</f>
        <v>11940.66</v>
      </c>
    </row>
    <row r="66" spans="2:12" ht="12"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</row>
    <row r="67" spans="1:14" ht="12">
      <c r="A67" s="2" t="s">
        <v>44</v>
      </c>
      <c r="B67" s="4">
        <f>+SUM(B50:B65)</f>
        <v>183995.27</v>
      </c>
      <c r="C67" s="5"/>
      <c r="D67" s="4">
        <f>+SUM(D50:D65)</f>
        <v>0</v>
      </c>
      <c r="E67" s="6"/>
      <c r="F67" s="4">
        <f>+SUM(F50:F65)</f>
        <v>0</v>
      </c>
      <c r="G67" s="5"/>
      <c r="H67" s="4">
        <f>+SUM(H50:H65)</f>
        <v>21470.72</v>
      </c>
      <c r="I67" s="5"/>
      <c r="J67" s="4">
        <f>+SUM(J50:J65)</f>
        <v>0</v>
      </c>
      <c r="K67" s="5"/>
      <c r="L67" s="13">
        <f>+SUM(L50:L65)</f>
        <v>205465.99</v>
      </c>
      <c r="M67" s="20"/>
      <c r="N67" s="14"/>
    </row>
    <row r="68" spans="2:14" ht="12">
      <c r="B68" s="7"/>
      <c r="C68" s="7"/>
      <c r="D68" s="7"/>
      <c r="E68" s="7"/>
      <c r="F68" s="7"/>
      <c r="G68" s="7"/>
      <c r="H68" s="7"/>
      <c r="I68" s="7"/>
      <c r="J68" s="7"/>
      <c r="K68" s="7"/>
      <c r="L68" s="19"/>
      <c r="M68" s="14"/>
      <c r="N68" s="14"/>
    </row>
    <row r="69" spans="1:12" ht="12">
      <c r="A69" s="2" t="s">
        <v>45</v>
      </c>
      <c r="B69" s="6">
        <v>53523.01</v>
      </c>
      <c r="C69" s="5"/>
      <c r="D69" s="6">
        <v>0</v>
      </c>
      <c r="E69" s="6"/>
      <c r="F69" s="6">
        <v>0</v>
      </c>
      <c r="G69" s="5"/>
      <c r="H69" s="6">
        <v>0</v>
      </c>
      <c r="I69" s="7"/>
      <c r="J69" s="11">
        <v>0</v>
      </c>
      <c r="K69" s="7"/>
      <c r="L69" s="17">
        <f>SUM(B69:K69)</f>
        <v>53523.01</v>
      </c>
    </row>
    <row r="70" spans="1:12" ht="12">
      <c r="A70" s="2" t="s">
        <v>64</v>
      </c>
      <c r="B70" s="6">
        <v>0</v>
      </c>
      <c r="C70" s="6"/>
      <c r="D70" s="6">
        <v>-41074.27</v>
      </c>
      <c r="E70" s="6"/>
      <c r="F70" s="6">
        <v>0</v>
      </c>
      <c r="G70" s="6"/>
      <c r="H70" s="6">
        <v>-12448.74</v>
      </c>
      <c r="I70" s="6"/>
      <c r="J70" s="6">
        <v>0</v>
      </c>
      <c r="K70" s="11"/>
      <c r="L70" s="17">
        <f>SUM(B70:K70)</f>
        <v>-53523.009999999995</v>
      </c>
    </row>
    <row r="71" spans="1:12" ht="12">
      <c r="A71" s="2" t="s">
        <v>69</v>
      </c>
      <c r="B71" s="4">
        <v>0</v>
      </c>
      <c r="C71" s="5"/>
      <c r="D71" s="4">
        <v>0</v>
      </c>
      <c r="E71" s="6"/>
      <c r="F71" s="4">
        <v>0</v>
      </c>
      <c r="G71" s="5"/>
      <c r="H71" s="4">
        <v>0</v>
      </c>
      <c r="I71" s="5"/>
      <c r="J71" s="4">
        <v>0</v>
      </c>
      <c r="K71" s="7"/>
      <c r="L71" s="17">
        <f>SUM(B71:K71)</f>
        <v>0</v>
      </c>
    </row>
    <row r="72" spans="1:12" ht="12">
      <c r="A72" s="2" t="s">
        <v>47</v>
      </c>
      <c r="B72" s="7"/>
      <c r="C72" s="7"/>
      <c r="D72" s="7"/>
      <c r="E72" s="7"/>
      <c r="F72" s="7"/>
      <c r="G72" s="7"/>
      <c r="H72" s="7"/>
      <c r="I72" s="7"/>
      <c r="J72" s="7"/>
      <c r="K72" s="7"/>
      <c r="L72" s="19"/>
    </row>
    <row r="73" spans="1:15" ht="12">
      <c r="A73" s="2" t="s">
        <v>48</v>
      </c>
      <c r="B73" s="4">
        <f>+B37-B67+SUM(B69:B71)</f>
        <v>-36122.09999999997</v>
      </c>
      <c r="C73" s="5"/>
      <c r="D73" s="13">
        <f>+D37-D67+SUM(D69:D70)</f>
        <v>19.05999999999767</v>
      </c>
      <c r="E73" s="17"/>
      <c r="F73" s="13">
        <f>+F37-F67+SUM(F69:F70)</f>
        <v>14.29</v>
      </c>
      <c r="G73" s="15"/>
      <c r="H73" s="13">
        <f>+H37-H67+SUM(H69:H70)</f>
        <v>2.459999999997308</v>
      </c>
      <c r="I73" s="15"/>
      <c r="J73" s="4">
        <f>+J37-J67+SUM(J69:J70)</f>
        <v>0</v>
      </c>
      <c r="K73" s="5"/>
      <c r="L73" s="13">
        <f>+L37-L67+SUM(L69:L71)</f>
        <v>-36086.28999999997</v>
      </c>
      <c r="M73" s="20"/>
      <c r="N73" s="14"/>
      <c r="O73" s="14"/>
    </row>
    <row r="74" spans="2:15" ht="12">
      <c r="B74" s="7"/>
      <c r="C74" s="7"/>
      <c r="D74" s="18"/>
      <c r="E74" s="19"/>
      <c r="F74" s="19"/>
      <c r="G74" s="19"/>
      <c r="H74" s="19"/>
      <c r="I74" s="19"/>
      <c r="J74" s="7"/>
      <c r="K74" s="7"/>
      <c r="L74" s="19"/>
      <c r="M74" s="20"/>
      <c r="N74" s="14"/>
      <c r="O74" s="14"/>
    </row>
    <row r="75" spans="2:15" ht="12">
      <c r="B75" s="7"/>
      <c r="C75" s="7"/>
      <c r="D75" s="19"/>
      <c r="E75" s="19"/>
      <c r="F75" s="19"/>
      <c r="G75" s="19"/>
      <c r="H75" s="19"/>
      <c r="I75" s="19"/>
      <c r="J75" s="7"/>
      <c r="K75" s="7"/>
      <c r="L75" s="7"/>
      <c r="M75" s="14"/>
      <c r="N75" s="14"/>
      <c r="O75" s="14"/>
    </row>
    <row r="76" spans="2:12" ht="12"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</row>
    <row r="77" spans="1:12" ht="12">
      <c r="A77" s="26" t="s">
        <v>1</v>
      </c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</row>
    <row r="78" spans="1:12" ht="12">
      <c r="A78" s="26" t="s">
        <v>41</v>
      </c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</row>
    <row r="79" spans="1:12" ht="12">
      <c r="A79" s="27" t="s">
        <v>65</v>
      </c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</row>
    <row r="80" spans="1:12" ht="12">
      <c r="A80" s="27" t="s">
        <v>3</v>
      </c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</row>
    <row r="81" spans="1:12" ht="12">
      <c r="A81" s="27" t="s">
        <v>0</v>
      </c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</row>
    <row r="82" spans="1:12" ht="12">
      <c r="A82" s="28" t="s">
        <v>70</v>
      </c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</row>
    <row r="83" spans="1:12" ht="12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</row>
    <row r="84" spans="1:11" ht="12">
      <c r="A84" s="1"/>
      <c r="H84" s="25" t="s">
        <v>62</v>
      </c>
      <c r="I84" s="25"/>
      <c r="J84" s="25"/>
      <c r="K84" s="25"/>
    </row>
    <row r="85" spans="1:11" ht="12">
      <c r="A85" s="1"/>
      <c r="B85" s="1" t="s">
        <v>57</v>
      </c>
      <c r="C85" s="1"/>
      <c r="D85" s="1" t="s">
        <v>66</v>
      </c>
      <c r="E85" s="1"/>
      <c r="F85" s="1" t="s">
        <v>67</v>
      </c>
      <c r="G85" s="1"/>
      <c r="H85" s="1" t="s">
        <v>59</v>
      </c>
      <c r="I85" s="1"/>
      <c r="J85" s="1" t="s">
        <v>60</v>
      </c>
      <c r="K85" s="1"/>
    </row>
    <row r="86" spans="2:12" ht="12">
      <c r="B86" s="3" t="s">
        <v>58</v>
      </c>
      <c r="C86" s="1"/>
      <c r="D86" s="3" t="s">
        <v>58</v>
      </c>
      <c r="E86" s="1"/>
      <c r="F86" s="3" t="s">
        <v>58</v>
      </c>
      <c r="G86" s="1"/>
      <c r="H86" s="3" t="s">
        <v>58</v>
      </c>
      <c r="I86" s="1"/>
      <c r="J86" s="3" t="s">
        <v>58</v>
      </c>
      <c r="K86" s="1"/>
      <c r="L86" s="3" t="s">
        <v>61</v>
      </c>
    </row>
    <row r="87" spans="1:12" ht="12">
      <c r="A87" s="2" t="s">
        <v>49</v>
      </c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</row>
    <row r="88" spans="1:12" ht="12">
      <c r="A88" s="2" t="s">
        <v>71</v>
      </c>
      <c r="B88" s="4">
        <v>146031.59</v>
      </c>
      <c r="C88" s="5"/>
      <c r="D88" s="4">
        <v>63207.35</v>
      </c>
      <c r="E88" s="6"/>
      <c r="F88" s="4">
        <v>47373.15</v>
      </c>
      <c r="G88" s="5"/>
      <c r="H88" s="4">
        <v>8151.28</v>
      </c>
      <c r="I88" s="5"/>
      <c r="J88" s="4">
        <v>0</v>
      </c>
      <c r="K88" s="7"/>
      <c r="L88" s="4">
        <f>SUM(B88:K88)</f>
        <v>264763.37</v>
      </c>
    </row>
    <row r="89" spans="2:12" ht="9" customHeight="1">
      <c r="B89" s="5"/>
      <c r="C89" s="5"/>
      <c r="D89" s="5"/>
      <c r="E89" s="5"/>
      <c r="F89" s="5"/>
      <c r="G89" s="5"/>
      <c r="H89" s="5"/>
      <c r="I89" s="5"/>
      <c r="J89" s="5"/>
      <c r="K89" s="7"/>
      <c r="L89" s="7"/>
    </row>
    <row r="90" spans="1:12" ht="12">
      <c r="A90" s="2" t="s">
        <v>50</v>
      </c>
      <c r="B90" s="5"/>
      <c r="C90" s="5"/>
      <c r="D90" s="5"/>
      <c r="E90" s="5"/>
      <c r="F90" s="5"/>
      <c r="G90" s="5"/>
      <c r="H90" s="5"/>
      <c r="I90" s="5"/>
      <c r="J90" s="5"/>
      <c r="K90" s="7"/>
      <c r="L90" s="7"/>
    </row>
    <row r="91" spans="2:12" ht="12">
      <c r="B91" s="13"/>
      <c r="C91" s="5"/>
      <c r="D91" s="4"/>
      <c r="E91" s="6"/>
      <c r="F91" s="4"/>
      <c r="G91" s="5"/>
      <c r="H91" s="4"/>
      <c r="I91" s="5"/>
      <c r="J91" s="4"/>
      <c r="K91" s="7"/>
      <c r="L91" s="13"/>
    </row>
    <row r="92" spans="2:12" s="14" customFormat="1" ht="12">
      <c r="B92" s="13">
        <v>0</v>
      </c>
      <c r="C92" s="15"/>
      <c r="D92" s="13">
        <v>0</v>
      </c>
      <c r="E92" s="17"/>
      <c r="F92" s="13">
        <v>0</v>
      </c>
      <c r="G92" s="15"/>
      <c r="H92" s="13">
        <v>0</v>
      </c>
      <c r="I92" s="15"/>
      <c r="J92" s="13">
        <v>0</v>
      </c>
      <c r="K92" s="19"/>
      <c r="L92" s="13">
        <f>SUM(B92:K92)</f>
        <v>0</v>
      </c>
    </row>
    <row r="93" spans="1:12" ht="12">
      <c r="A93" s="2" t="s">
        <v>46</v>
      </c>
      <c r="B93" s="4"/>
      <c r="C93" s="5"/>
      <c r="D93" s="4"/>
      <c r="E93" s="6"/>
      <c r="F93" s="4"/>
      <c r="G93" s="5"/>
      <c r="H93" s="4"/>
      <c r="I93" s="5"/>
      <c r="J93" s="4"/>
      <c r="K93" s="7"/>
      <c r="L93" s="4">
        <f>SUM(B93:K93)</f>
        <v>0</v>
      </c>
    </row>
    <row r="94" spans="2:12" ht="12">
      <c r="B94" s="5"/>
      <c r="C94" s="5"/>
      <c r="D94" s="5"/>
      <c r="E94" s="5"/>
      <c r="F94" s="5"/>
      <c r="G94" s="5"/>
      <c r="H94" s="5"/>
      <c r="I94" s="5"/>
      <c r="J94" s="5"/>
      <c r="K94" s="7"/>
      <c r="L94" s="7"/>
    </row>
    <row r="95" spans="1:12" ht="12">
      <c r="A95" s="2" t="s">
        <v>51</v>
      </c>
      <c r="B95" s="5"/>
      <c r="C95" s="5"/>
      <c r="D95" s="5"/>
      <c r="E95" s="5"/>
      <c r="F95" s="5"/>
      <c r="G95" s="5"/>
      <c r="H95" s="5"/>
      <c r="I95" s="5"/>
      <c r="J95" s="5"/>
      <c r="K95" s="7"/>
      <c r="L95" s="7"/>
    </row>
    <row r="96" spans="1:13" ht="12">
      <c r="A96" s="2" t="s">
        <v>71</v>
      </c>
      <c r="B96" s="4">
        <f>+B88+B91+B92+B93</f>
        <v>146031.59</v>
      </c>
      <c r="C96" s="5"/>
      <c r="D96" s="4">
        <f>+D88+D91+D92+D93</f>
        <v>63207.35</v>
      </c>
      <c r="E96" s="6"/>
      <c r="F96" s="4">
        <f>+F88+F91+F92+F93</f>
        <v>47373.15</v>
      </c>
      <c r="G96" s="5"/>
      <c r="H96" s="4">
        <f>+H88+H91+H92+H93</f>
        <v>8151.28</v>
      </c>
      <c r="I96" s="5"/>
      <c r="J96" s="4">
        <f>+J88+J91+J92+J93</f>
        <v>0</v>
      </c>
      <c r="K96" s="7"/>
      <c r="L96" s="4">
        <f>+L88+L91+L92+L93</f>
        <v>264763.37</v>
      </c>
      <c r="M96" s="16"/>
    </row>
    <row r="97" spans="2:12" ht="12">
      <c r="B97" s="5"/>
      <c r="C97" s="5"/>
      <c r="D97" s="5"/>
      <c r="E97" s="5"/>
      <c r="F97" s="5"/>
      <c r="G97" s="5"/>
      <c r="H97" s="5"/>
      <c r="I97" s="5"/>
      <c r="J97" s="5"/>
      <c r="K97" s="7"/>
      <c r="L97" s="7"/>
    </row>
    <row r="98" spans="1:12" ht="12">
      <c r="A98" s="2" t="s">
        <v>52</v>
      </c>
      <c r="B98" s="15"/>
      <c r="C98" s="15"/>
      <c r="D98" s="15"/>
      <c r="E98" s="15"/>
      <c r="F98" s="15"/>
      <c r="G98" s="15"/>
      <c r="H98" s="15"/>
      <c r="I98" s="15"/>
      <c r="J98" s="15"/>
      <c r="K98" s="19"/>
      <c r="L98" s="19"/>
    </row>
    <row r="99" spans="1:16" ht="12.75" thickBot="1">
      <c r="A99" s="2" t="s">
        <v>72</v>
      </c>
      <c r="B99" s="32">
        <f>+B96+B73</f>
        <v>109909.49000000002</v>
      </c>
      <c r="C99" s="15"/>
      <c r="D99" s="32">
        <f>+D96+D73</f>
        <v>63226.409999999996</v>
      </c>
      <c r="E99" s="15"/>
      <c r="F99" s="32">
        <f>+F96+F73</f>
        <v>47387.44</v>
      </c>
      <c r="G99" s="15"/>
      <c r="H99" s="32">
        <f>+H96+H73</f>
        <v>8153.739999999997</v>
      </c>
      <c r="I99" s="15"/>
      <c r="J99" s="32">
        <f>+J96+J73</f>
        <v>0</v>
      </c>
      <c r="K99" s="19"/>
      <c r="L99" s="32">
        <f>SUM(B99:K99)</f>
        <v>228677.08000000002</v>
      </c>
      <c r="M99" s="20"/>
      <c r="N99" s="14"/>
      <c r="O99" s="14"/>
      <c r="P99" s="14"/>
    </row>
    <row r="100" spans="1:16" ht="12.75" thickTop="1">
      <c r="A100" s="29"/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20"/>
      <c r="N100" s="14"/>
      <c r="O100" s="14"/>
      <c r="P100" s="14"/>
    </row>
    <row r="101" spans="1:16" ht="12">
      <c r="A101" s="31"/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20"/>
      <c r="N101" s="14"/>
      <c r="O101" s="14"/>
      <c r="P101" s="14"/>
    </row>
    <row r="102" spans="1:16" ht="12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14"/>
      <c r="N102" s="14"/>
      <c r="O102" s="14"/>
      <c r="P102" s="14"/>
    </row>
    <row r="103" spans="1:12" ht="12">
      <c r="A103" s="8" t="s">
        <v>68</v>
      </c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</row>
    <row r="104" spans="1:12" ht="12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</row>
    <row r="105" spans="1:12" ht="12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</row>
    <row r="106" spans="1:12" ht="12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</row>
    <row r="107" spans="1:12" ht="12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</row>
    <row r="108" spans="1:12" ht="12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</row>
    <row r="109" spans="1:12" ht="12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</row>
    <row r="110" spans="1:12" ht="12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</row>
    <row r="111" spans="1:12" ht="12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</row>
    <row r="112" spans="1:12" ht="12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</row>
    <row r="113" spans="1:12" ht="12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</row>
    <row r="114" spans="1:12" ht="12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</row>
    <row r="115" spans="1:12" ht="12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</row>
    <row r="116" spans="1:12" ht="12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</row>
    <row r="117" spans="1:12" ht="12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</row>
    <row r="118" spans="1:12" ht="12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</row>
    <row r="119" spans="1:12" ht="12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</row>
    <row r="120" spans="1:12" ht="12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</row>
    <row r="121" spans="1:12" ht="12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</row>
    <row r="122" spans="1:12" ht="12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</row>
    <row r="123" spans="1:12" ht="12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</row>
    <row r="124" spans="1:12" ht="12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</row>
    <row r="125" spans="1:12" ht="12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</row>
    <row r="126" spans="1:12" ht="12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</row>
    <row r="129" ht="12">
      <c r="A129" s="2" t="s">
        <v>53</v>
      </c>
    </row>
    <row r="173" ht="12">
      <c r="A173" s="2" t="s">
        <v>54</v>
      </c>
    </row>
  </sheetData>
  <sheetProtection/>
  <mergeCells count="26">
    <mergeCell ref="A5:L5"/>
    <mergeCell ref="A6:L6"/>
    <mergeCell ref="A1:L1"/>
    <mergeCell ref="A2:L2"/>
    <mergeCell ref="A3:L3"/>
    <mergeCell ref="A4:L4"/>
    <mergeCell ref="A83:L83"/>
    <mergeCell ref="H84:K84"/>
    <mergeCell ref="A44:L44"/>
    <mergeCell ref="A45:L45"/>
    <mergeCell ref="A39:L39"/>
    <mergeCell ref="H8:K8"/>
    <mergeCell ref="A40:L40"/>
    <mergeCell ref="A41:L41"/>
    <mergeCell ref="A42:L42"/>
    <mergeCell ref="A43:L43"/>
    <mergeCell ref="A102:L102"/>
    <mergeCell ref="H46:K46"/>
    <mergeCell ref="A77:L77"/>
    <mergeCell ref="A78:L78"/>
    <mergeCell ref="A79:L79"/>
    <mergeCell ref="A80:L80"/>
    <mergeCell ref="A81:L81"/>
    <mergeCell ref="A82:L82"/>
    <mergeCell ref="A100:L100"/>
    <mergeCell ref="A101:L101"/>
  </mergeCells>
  <printOptions horizontalCentered="1"/>
  <pageMargins left="0.25" right="0.25" top="0.75" bottom="0.75" header="0.3" footer="0.3"/>
  <pageSetup horizontalDpi="600" verticalDpi="600" orientation="landscape" scale="92" r:id="rId1"/>
  <rowBreaks count="2" manualBreakCount="2">
    <brk id="38" max="17" man="1"/>
    <brk id="7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South Dakota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lgpr13595</dc:creator>
  <cp:keywords/>
  <dc:description/>
  <cp:lastModifiedBy>Trish</cp:lastModifiedBy>
  <cp:lastPrinted>2013-03-18T03:19:41Z</cp:lastPrinted>
  <dcterms:created xsi:type="dcterms:W3CDTF">2002-12-09T17:56:08Z</dcterms:created>
  <dcterms:modified xsi:type="dcterms:W3CDTF">2013-03-18T15:06:17Z</dcterms:modified>
  <cp:category/>
  <cp:version/>
  <cp:contentType/>
  <cp:contentStatus/>
</cp:coreProperties>
</file>